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<sst xmlns="http://schemas.openxmlformats.org/spreadsheetml/2006/main" count="186" uniqueCount="93">
  <si>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</si>
  <si>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</si>
  <si>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</si>
  <si>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</si>
  <si>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</si>
  <si>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</si>
  <si>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</si>
  <si>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</si>
  <si>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</si>
  <si>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</si>
  <si>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</si>
  <si>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</si>
  <si>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</si>
  <si>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</si>
  <si>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</si>
  <si>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</si>
  <si>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</si>
  <si>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</si>
  <si>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</si>
  <si>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</si>
  <si>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</si>
  <si>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</si>
  <si>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</si>
  <si>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</si>
  <si>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</si>
  <si>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</si>
  <si>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</si>
  <si>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</si>
  <si>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</si>
  <si>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</si>
  <si>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</si>
  <si>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</si>
  <si>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</si>
  <si>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</si>
  <si>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</si>
  <si>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</si>
  <si>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</si>
  <si>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</si>
  <si>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</si>
  <si>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</si>
  <si>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</si>
  <si>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</si>
  <si>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</si>
  <si>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</si>
  <si>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</si>
  <si>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</si>
  <si>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</si>
  <si>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</si>
  <si>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</si>
  <si>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</si>
  <si>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</si>
  <si>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</si>
  <si>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</si>
  <si>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</si>
  <si>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</si>
  <si>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</si>
  <si>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</si>
  <si>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</si>
  <si>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</si>
  <si>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</si>
  <si>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</si>
  <si>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</si>
  <si>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</si>
  <si>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</si>
  <si>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</si>
  <si>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</si>
  <si>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</si>
  <si>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</si>
  <si>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</si>
  <si>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</si>
  <si>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</si>
  <si>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</si>
  <si>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</si>
  <si>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</si>
  <si>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</si>
  <si>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</si>
  <si>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</si>
  <si>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</si>
  <si>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</si>
  <si>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</si>
  <si>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</si>
  <si>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</si>
  <si>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</si>
  <si>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</si>
  <si>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</si>
  <si>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</si>
  <si>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</si>
  <si>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</si>
  <si>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</si>
  <si>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12.04.2017</t>
  </si>
  <si>
    <r>
      <t xml:space="preserve">станом на 12.04.2017р.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</si>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</sst>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9033237"/>
        <c:axId val="37081406"/>
      </c:lineChart>
      <c:catAx>
        <c:axId val="19033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 val="autoZero"/>
        <c:auto val="0"/>
        <c:lblOffset val="100"/>
        <c:tickLblSkip val="1"/>
        <c:noMultiLvlLbl val="0"/>
      </c:catAx>
      <c:valAx>
        <c:axId val="370814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297199"/>
        <c:axId val="50803880"/>
      </c:lineChart>
      <c:catAx>
        <c:axId val="652971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3880"/>
        <c:crosses val="autoZero"/>
        <c:auto val="0"/>
        <c:lblOffset val="100"/>
        <c:tickLblSkip val="1"/>
        <c:noMultiLvlLbl val="0"/>
      </c:catAx>
      <c:valAx>
        <c:axId val="508038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 val="autoZero"/>
        <c:auto val="0"/>
        <c:lblOffset val="100"/>
        <c:tickLblSkip val="1"/>
        <c:noMultiLvlLbl val="0"/>
      </c:catAx>
      <c:valAx>
        <c:axId val="214735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8876"/>
        <c:crosses val="autoZero"/>
        <c:auto val="0"/>
        <c:lblOffset val="100"/>
        <c:tickLblSkip val="1"/>
        <c:noMultiLvlLbl val="0"/>
      </c:catAx>
      <c:valAx>
        <c:axId val="616388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878973"/>
        <c:axId val="26693030"/>
      </c:bar3D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8973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8910679"/>
        <c:axId val="14651792"/>
      </c:bar3D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0679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340 698,6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-77 290,6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-76 718,5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0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AVERAGE(N4:N10)</f>
        <v>4752.805714285714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4752.8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4752.8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4752.8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4752.8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4752.8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4752.8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/>
      <c r="C11" s="80"/>
      <c r="D11" s="80"/>
      <c r="E11" s="80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4800</v>
      </c>
      <c r="P11" s="3">
        <f t="shared" si="2"/>
        <v>0</v>
      </c>
      <c r="Q11" s="2">
        <v>4752.8</v>
      </c>
      <c r="R11" s="75"/>
      <c r="S11" s="69"/>
      <c r="T11" s="76"/>
      <c r="U11" s="132"/>
      <c r="V11" s="133"/>
      <c r="W11" s="74">
        <f t="shared" si="3"/>
        <v>0</v>
      </c>
    </row>
    <row r="12" spans="1:23" ht="12.75">
      <c r="A12" s="10">
        <v>42838</v>
      </c>
      <c r="B12" s="84"/>
      <c r="C12" s="80"/>
      <c r="D12" s="80"/>
      <c r="E12" s="80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4000</v>
      </c>
      <c r="P12" s="3">
        <f t="shared" si="2"/>
        <v>0</v>
      </c>
      <c r="Q12" s="2">
        <v>4752.8</v>
      </c>
      <c r="R12" s="75"/>
      <c r="S12" s="69"/>
      <c r="T12" s="76"/>
      <c r="U12" s="132"/>
      <c r="V12" s="133"/>
      <c r="W12" s="74">
        <f t="shared" si="3"/>
        <v>0</v>
      </c>
    </row>
    <row r="13" spans="1:23" ht="12.75">
      <c r="A13" s="10">
        <v>42839</v>
      </c>
      <c r="B13" s="69"/>
      <c r="C13" s="80"/>
      <c r="D13" s="80"/>
      <c r="E13" s="80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6500</v>
      </c>
      <c r="P13" s="3">
        <f t="shared" si="2"/>
        <v>0</v>
      </c>
      <c r="Q13" s="2">
        <v>4752.8</v>
      </c>
      <c r="R13" s="75"/>
      <c r="S13" s="69"/>
      <c r="T13" s="76"/>
      <c r="U13" s="132"/>
      <c r="V13" s="133"/>
      <c r="W13" s="74">
        <f t="shared" si="3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4752.8</v>
      </c>
      <c r="R14" s="75"/>
      <c r="S14" s="69"/>
      <c r="T14" s="80"/>
      <c r="U14" s="132"/>
      <c r="V14" s="133"/>
      <c r="W14" s="74">
        <f t="shared" si="3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6500</v>
      </c>
      <c r="P15" s="3">
        <f>N15/O15</f>
        <v>0</v>
      </c>
      <c r="Q15" s="2">
        <v>4752.8</v>
      </c>
      <c r="R15" s="75"/>
      <c r="S15" s="69"/>
      <c r="T15" s="80"/>
      <c r="U15" s="132"/>
      <c r="V15" s="133"/>
      <c r="W15" s="74">
        <f t="shared" si="3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3600</v>
      </c>
      <c r="P16" s="3">
        <f t="shared" si="2"/>
        <v>0</v>
      </c>
      <c r="Q16" s="2">
        <v>4752.8</v>
      </c>
      <c r="R16" s="75"/>
      <c r="S16" s="69"/>
      <c r="T16" s="80"/>
      <c r="U16" s="132"/>
      <c r="V16" s="133"/>
      <c r="W16" s="74">
        <f t="shared" si="3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4700</v>
      </c>
      <c r="P17" s="3">
        <f t="shared" si="2"/>
        <v>0</v>
      </c>
      <c r="Q17" s="2">
        <v>4752.8</v>
      </c>
      <c r="R17" s="75"/>
      <c r="S17" s="69"/>
      <c r="T17" s="80"/>
      <c r="U17" s="132"/>
      <c r="V17" s="133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4752.8</v>
      </c>
      <c r="R18" s="75"/>
      <c r="S18" s="69"/>
      <c r="T18" s="76"/>
      <c r="U18" s="132"/>
      <c r="V18" s="133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4752.8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4752.8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4752.8</v>
      </c>
      <c r="R21" s="81"/>
      <c r="S21" s="80"/>
      <c r="T21" s="76"/>
      <c r="U21" s="132"/>
      <c r="V21" s="133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4752.8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19518.9</v>
      </c>
      <c r="C23" s="92">
        <f t="shared" si="4"/>
        <v>1464.6</v>
      </c>
      <c r="D23" s="115">
        <f t="shared" si="4"/>
        <v>72.13000000000001</v>
      </c>
      <c r="E23" s="115">
        <f t="shared" si="4"/>
        <v>1392.4699999999998</v>
      </c>
      <c r="F23" s="92">
        <f t="shared" si="4"/>
        <v>745.3499999999999</v>
      </c>
      <c r="G23" s="92">
        <f t="shared" si="4"/>
        <v>1580.0500000000002</v>
      </c>
      <c r="H23" s="92">
        <f t="shared" si="4"/>
        <v>5475.900000000001</v>
      </c>
      <c r="I23" s="92">
        <f t="shared" si="4"/>
        <v>388.9</v>
      </c>
      <c r="J23" s="92">
        <f t="shared" si="4"/>
        <v>293.90000000000003</v>
      </c>
      <c r="K23" s="92">
        <f t="shared" si="4"/>
        <v>562.6</v>
      </c>
      <c r="L23" s="92">
        <f t="shared" si="4"/>
        <v>3105</v>
      </c>
      <c r="M23" s="91">
        <f t="shared" si="4"/>
        <v>134.44000000000034</v>
      </c>
      <c r="N23" s="91">
        <f t="shared" si="4"/>
        <v>33269.64</v>
      </c>
      <c r="O23" s="91">
        <f t="shared" si="4"/>
        <v>110624.8</v>
      </c>
      <c r="P23" s="93">
        <f>N23/O23</f>
        <v>0.3007430521908288</v>
      </c>
      <c r="Q23" s="2"/>
      <c r="R23" s="82">
        <f>SUM(R4:R22)</f>
        <v>124.5</v>
      </c>
      <c r="S23" s="82">
        <f>SUM(S4:S22)</f>
        <v>0</v>
      </c>
      <c r="T23" s="82">
        <f>SUM(T4:T22)</f>
        <v>245</v>
      </c>
      <c r="U23" s="138">
        <f>SUM(U4:U22)</f>
        <v>1</v>
      </c>
      <c r="V23" s="139"/>
      <c r="W23" s="82">
        <f>R23+S23+U23+T23+V23</f>
        <v>370.5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42837</v>
      </c>
      <c r="S28" s="144">
        <v>145.08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42837</v>
      </c>
      <c r="S38" s="143">
        <v>103348.11491999998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103348.11491999998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1459.24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1755.02</v>
      </c>
      <c r="N29" s="51">
        <f>M29-L29</f>
        <v>-15178.98</v>
      </c>
      <c r="O29" s="164">
        <f>квітень!S28</f>
        <v>145.08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181706.23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44898.31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60872.52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5959.32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29098.5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8169.139999999953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340698.57999999996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1459.24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2017-04-10T12:28:01Z</cp:lastPrinted>
  <dcterms:created xsi:type="dcterms:W3CDTF">2006-11-30T08:16:02Z</dcterms:created>
  <dcterms:modified xsi:type="dcterms:W3CDTF">2017-04-12T09:07:13Z</dcterms:modified>
  <cp:category/>
  <cp:version/>
  <cp:contentType/>
  <cp:contentStatus/>
</cp:coreProperties>
</file>